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matt_ross_education_ky_gov/Documents/Documents/2024 Legislation/"/>
    </mc:Choice>
  </mc:AlternateContent>
  <xr:revisionPtr revIDLastSave="0" documentId="8_{66B55D76-ED0E-49A5-B16F-08BF8584CDDC}" xr6:coauthVersionLast="47" xr6:coauthVersionMax="47" xr10:uidLastSave="{00000000-0000-0000-0000-000000000000}"/>
  <bookViews>
    <workbookView xWindow="1170" yWindow="1170" windowWidth="21600" windowHeight="11175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6" i="1"/>
  <c r="O6" i="1"/>
  <c r="O8" i="1"/>
  <c r="L8" i="1"/>
  <c r="I8" i="1"/>
  <c r="S10" i="1"/>
  <c r="Q2" i="1"/>
  <c r="X6" i="1" l="1"/>
  <c r="X3" i="1"/>
  <c r="S9" i="1"/>
  <c r="E9" i="1"/>
  <c r="E6" i="1" l="1"/>
  <c r="S2" i="1"/>
  <c r="S12" i="1" s="1"/>
  <c r="O2" i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G12" i="1"/>
  <c r="H12" i="1"/>
  <c r="J12" i="1"/>
  <c r="D12" i="1"/>
  <c r="C11" i="1"/>
  <c r="S3" i="1"/>
  <c r="Z2" i="1"/>
  <c r="V3" i="1"/>
  <c r="Q3" i="1"/>
  <c r="Q4" i="1"/>
  <c r="Q5" i="1"/>
  <c r="Q10" i="1"/>
  <c r="C5" i="1"/>
  <c r="F12" i="1" l="1"/>
  <c r="E12" i="1"/>
  <c r="O12" i="1"/>
  <c r="C3" i="1"/>
  <c r="C4" i="1"/>
  <c r="C6" i="1"/>
  <c r="C7" i="1"/>
  <c r="C8" i="1"/>
  <c r="C9" i="1"/>
  <c r="C10" i="1"/>
  <c r="Q8" i="1"/>
  <c r="C12" i="1" l="1"/>
  <c r="V2" i="1"/>
  <c r="V10" i="1"/>
  <c r="L7" i="1"/>
  <c r="I7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<sst xmlns="http://schemas.openxmlformats.org/spreadsheetml/2006/main" count="51" uniqueCount="38">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</sst>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4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8" sqref="A8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</f>
        <v>541073.83000000007</v>
      </c>
      <c r="T3" s="21"/>
      <c r="U3" s="29"/>
      <c r="V3" s="6">
        <f>R3-S3-T3</f>
        <v>352753.2699999999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35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35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</f>
        <v>84245.72</v>
      </c>
      <c r="F6" s="18"/>
      <c r="G6" s="15"/>
      <c r="H6" s="18"/>
      <c r="I6" s="2">
        <f>8150.01+8165.14+8159.9+16350.9+16318.58</f>
        <v>57144.530000000006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102692.55+23259.81+14818.77+56124.5+15136.64+30308.21+30469.12</f>
        <v>272809.60000000003</v>
      </c>
      <c r="P6" s="21"/>
      <c r="Q6" s="6">
        <f t="shared" si="1"/>
        <v>774419.87000000011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35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</f>
        <v>23989.34</v>
      </c>
      <c r="J7" s="26">
        <v>40491.47</v>
      </c>
      <c r="K7" s="1">
        <v>45446</v>
      </c>
      <c r="L7" s="2">
        <f>7777.56+2998.85+4997.61</f>
        <v>15774.02</v>
      </c>
      <c r="M7" s="26">
        <v>13758.8</v>
      </c>
      <c r="N7" s="1">
        <v>45446</v>
      </c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35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</f>
        <v>340807.08</v>
      </c>
      <c r="J8" s="27">
        <v>50847.519999999997</v>
      </c>
      <c r="K8" s="31">
        <v>45447</v>
      </c>
      <c r="L8" s="11">
        <f>13174.4+161854.64+93077.87+36743.81</f>
        <v>304850.72000000003</v>
      </c>
      <c r="M8" s="27">
        <v>63416.49</v>
      </c>
      <c r="N8" s="31">
        <v>45447</v>
      </c>
      <c r="O8" s="11">
        <f>1656440.02+317340.76+568126.72+1013321.11</f>
        <v>3555228.61</v>
      </c>
      <c r="P8" s="22">
        <v>885430.97</v>
      </c>
      <c r="Q8" s="6">
        <f t="shared" si="1"/>
        <v>1265836.4100000004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1956.970000000003</v>
      </c>
      <c r="R9" s="7">
        <v>19113.07</v>
      </c>
      <c r="S9" s="2">
        <f>3516.5+1792.69</f>
        <v>5309.1900000000005</v>
      </c>
      <c r="T9" s="22"/>
      <c r="U9" s="30"/>
      <c r="V9" s="6">
        <f t="shared" si="3"/>
        <v>13803.88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35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</f>
        <v>513352.57999999996</v>
      </c>
      <c r="J11" s="26">
        <v>70326.259999999995</v>
      </c>
      <c r="K11" s="1">
        <v>45429</v>
      </c>
      <c r="L11" s="2"/>
      <c r="M11" s="26"/>
      <c r="N11" s="1"/>
      <c r="O11" s="2"/>
      <c r="P11" s="26"/>
      <c r="Q11" s="6">
        <f t="shared" si="1"/>
        <v>690621.16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2109554.04</v>
      </c>
      <c r="F12" s="51">
        <f>SUM(F2:F11)</f>
        <v>0</v>
      </c>
      <c r="G12" s="50">
        <f t="shared" ref="G12:J12" si="4">SUM(G2:G11)</f>
        <v>1193034.8899999999</v>
      </c>
      <c r="H12" s="51">
        <f t="shared" si="4"/>
        <v>0</v>
      </c>
      <c r="I12" s="50">
        <f t="shared" si="4"/>
        <v>1598448.5299999998</v>
      </c>
      <c r="J12" s="51">
        <f t="shared" si="4"/>
        <v>161665.25</v>
      </c>
      <c r="K12" s="50"/>
      <c r="L12" s="50">
        <f>SUM(L2:L11)</f>
        <v>353207.01</v>
      </c>
      <c r="M12" s="51">
        <f>SUM(M2:M11)</f>
        <v>77175.289999999994</v>
      </c>
      <c r="N12" s="50"/>
      <c r="O12" s="50">
        <f>SUM(O2:O11)</f>
        <v>6679851.4199999999</v>
      </c>
      <c r="P12" s="51">
        <f t="shared" ref="P12" si="5">SUM(P2:P11)</f>
        <v>885430.97</v>
      </c>
      <c r="Q12" s="50">
        <f>SUM(Q2:Q11)</f>
        <v>3255746.93</v>
      </c>
      <c r="R12" s="50">
        <f>SUM(R2:R11)</f>
        <v>2238674.67</v>
      </c>
      <c r="S12" s="50">
        <f t="shared" ref="S12:T12" si="6">SUM(S2:S11)</f>
        <v>1632921.08</v>
      </c>
      <c r="T12" s="51">
        <f t="shared" si="6"/>
        <v>0</v>
      </c>
      <c r="U12" s="50"/>
      <c r="V12" s="46">
        <f>SUM(V2:V11)</f>
        <v>605753.58999999985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Ross, Matt -  KDE Associate Commissioner</cp:lastModifiedBy>
  <cp:lastPrinted>2022-11-07T14:19:24Z</cp:lastPrinted>
  <dcterms:created xsi:type="dcterms:W3CDTF">2022-04-11T14:40:03Z</dcterms:created>
  <dcterms:modified xsi:type="dcterms:W3CDTF">2024-06-25T11:36:36Z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2024-06-25T11:36:29Z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8ab0af12-b6f6-4e5d-9a1f-ff40afc3628c</vt:lpwstr>
  </property>
  <property fmtid="{D5CDD505-2E9C-101B-9397-08002B2CF9AE}" pid="9" name="MSIP_Label_eb544694-0027-44fa-bee4-2648c0363f9d_ContentBits">
    <vt:lpwstr>0</vt:lpwstr>
  </property>
</Properties>
</file>